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6599880-D161-4DFD-9E9B-6A0EC19CE937}" xr6:coauthVersionLast="47" xr6:coauthVersionMax="47" xr10:uidLastSave="{00000000-0000-0000-0000-000000000000}"/>
  <bookViews>
    <workbookView xWindow="-120" yWindow="-120" windowWidth="20730" windowHeight="11040" xr2:uid="{42A31575-8B1D-6A4B-8B05-BF606D79854A}"/>
  </bookViews>
  <sheets>
    <sheet name="Presupuesto" sheetId="1" r:id="rId1"/>
    <sheet name="Detalle de costos" sheetId="3" r:id="rId2"/>
    <sheet name="Sueldos" sheetId="2" r:id="rId3"/>
  </sheets>
  <externalReferences>
    <externalReference r:id="rId4"/>
  </externalReferences>
  <definedNames>
    <definedName name="ACfactor">#REF!</definedName>
    <definedName name="Bupa_Cost">#REF!</definedName>
    <definedName name="CDMX_Coverage">'[1]DRC INT v. Budget'!$E$3</definedName>
    <definedName name="EUR_to_MXN">#REF!</definedName>
    <definedName name="Exp_C3_Step1">#REF!</definedName>
    <definedName name="Exp_E1_Step_1">#REF!</definedName>
    <definedName name="Exp_F1_Step_1">#REF!</definedName>
    <definedName name="Exp_Pension">#REF!</definedName>
    <definedName name="fx">18.132246377</definedName>
    <definedName name="Konterra_Expat">#REF!</definedName>
    <definedName name="MEX_F2_Mgr_Step1">#REF!</definedName>
    <definedName name="MEX_G2N_Mgr_Step_1">#REF!</definedName>
    <definedName name="MEX_H1_Step1">#REF!</definedName>
    <definedName name="MXN_to_DKK">#REF!</definedName>
    <definedName name="TAP_Coverage">'[1]DRC INT v. Budget'!$E$4</definedName>
    <definedName name="workdays">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3" l="1"/>
  <c r="F48" i="3"/>
  <c r="G47" i="3"/>
  <c r="G46" i="3"/>
  <c r="G45" i="3"/>
  <c r="G44" i="3"/>
  <c r="F22" i="3"/>
  <c r="G31" i="3"/>
  <c r="F34" i="3" l="1"/>
  <c r="C36" i="3"/>
  <c r="G32" i="3"/>
  <c r="G33" i="3"/>
  <c r="C24" i="3"/>
  <c r="G21" i="3"/>
  <c r="G20" i="3"/>
  <c r="G30" i="3"/>
  <c r="G19" i="3"/>
  <c r="G13" i="3"/>
  <c r="G12" i="3"/>
  <c r="G11" i="3"/>
  <c r="G10" i="3"/>
  <c r="G9" i="3"/>
  <c r="G8" i="3"/>
  <c r="G7" i="3"/>
  <c r="G4" i="3"/>
  <c r="G5" i="3"/>
  <c r="G6" i="3"/>
  <c r="G3" i="3"/>
  <c r="G22" i="3" l="1"/>
  <c r="G34" i="3"/>
  <c r="G14" i="3"/>
  <c r="M9" i="1"/>
  <c r="M6" i="1"/>
  <c r="J2" i="2"/>
  <c r="N2" i="2" s="1"/>
  <c r="P5" i="2" l="1"/>
  <c r="P4" i="2" l="1"/>
  <c r="P3" i="2"/>
  <c r="H2" i="2"/>
  <c r="M2" i="2" s="1"/>
  <c r="P2" i="2" s="1"/>
  <c r="M11" i="1" l="1"/>
  <c r="M16" i="1" l="1"/>
  <c r="M15" i="1"/>
  <c r="M14" i="1"/>
  <c r="M13" i="1"/>
  <c r="M10" i="1" l="1"/>
  <c r="M8" i="1" l="1"/>
  <c r="M7" i="1"/>
  <c r="M12" i="1" l="1"/>
  <c r="M17" i="1" s="1"/>
  <c r="B1" i="1"/>
  <c r="M18" i="1" l="1"/>
  <c r="M19" i="1" s="1"/>
  <c r="B2" i="1"/>
  <c r="B3" i="1" l="1"/>
  <c r="C1" i="1" s="1"/>
  <c r="C2" i="1" l="1"/>
  <c r="C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mlopez</author>
  </authors>
  <commentList>
    <comment ref="O1" authorId="0" shapeId="0" xr:uid="{10918532-A024-45C9-A765-EE687B7D1EAA}">
      <text>
        <r>
          <rPr>
            <b/>
            <sz val="9"/>
            <color indexed="81"/>
            <rFont val="Tahoma"/>
            <family val="2"/>
          </rPr>
          <t>mlopez:</t>
        </r>
        <r>
          <rPr>
            <sz val="9"/>
            <color indexed="81"/>
            <rFont val="Tahoma"/>
            <family val="2"/>
          </rPr>
          <t xml:space="preserve">
prima vacacional, aguinaldo, vacaciones
</t>
        </r>
      </text>
    </comment>
  </commentList>
</comments>
</file>

<file path=xl/sharedStrings.xml><?xml version="1.0" encoding="utf-8"?>
<sst xmlns="http://schemas.openxmlformats.org/spreadsheetml/2006/main" count="100" uniqueCount="59">
  <si>
    <t>P</t>
  </si>
  <si>
    <t>S</t>
  </si>
  <si>
    <t>Total</t>
  </si>
  <si>
    <t>P/S</t>
  </si>
  <si>
    <t>ORG</t>
  </si>
  <si>
    <t>Partner</t>
  </si>
  <si>
    <t>Country</t>
  </si>
  <si>
    <t>Location</t>
  </si>
  <si>
    <t>No.</t>
  </si>
  <si>
    <t>Description</t>
  </si>
  <si>
    <t>Qty</t>
  </si>
  <si>
    <t>Unit</t>
  </si>
  <si>
    <t>Duration</t>
  </si>
  <si>
    <t>TOTAL DIRECT COST</t>
  </si>
  <si>
    <t>Puesto</t>
  </si>
  <si>
    <t>Sueldo Bruto</t>
  </si>
  <si>
    <t>IMSS Patronal</t>
  </si>
  <si>
    <t>RCV</t>
  </si>
  <si>
    <t>Infonavit</t>
  </si>
  <si>
    <t>Vales de Despensa</t>
  </si>
  <si>
    <t>Finiquito</t>
  </si>
  <si>
    <t>Abril a Junio Asimilados</t>
  </si>
  <si>
    <t>Julio-Diciembre</t>
  </si>
  <si>
    <t>6</t>
  </si>
  <si>
    <t>Total Sueldos y Salarios</t>
  </si>
  <si>
    <t>Total Asimilados</t>
  </si>
  <si>
    <t>Total por 6 Meses</t>
  </si>
  <si>
    <t>Total por 3 Meses</t>
  </si>
  <si>
    <t xml:space="preserve">Unidad </t>
  </si>
  <si>
    <t>Nombre de unidad</t>
  </si>
  <si>
    <t xml:space="preserve">Duracion </t>
  </si>
  <si>
    <t xml:space="preserve">Nombre de duracion/ evento </t>
  </si>
  <si>
    <t xml:space="preserve">Costo unitario </t>
  </si>
  <si>
    <t xml:space="preserve">Costo total en MXN </t>
  </si>
  <si>
    <t>Descripcion</t>
  </si>
  <si>
    <t xml:space="preserve">Snack </t>
  </si>
  <si>
    <t xml:space="preserve">agua </t>
  </si>
  <si>
    <t xml:space="preserve">Cuantas sesiones se estan estimando </t>
  </si>
  <si>
    <t xml:space="preserve">Cuantas personas por sesion </t>
  </si>
  <si>
    <t xml:space="preserve">Materiales </t>
  </si>
  <si>
    <t>Detalle de compras</t>
  </si>
  <si>
    <t>Detalle de actividades</t>
  </si>
  <si>
    <t xml:space="preserve">Total  unit cost 
</t>
  </si>
  <si>
    <t>Costo total</t>
  </si>
  <si>
    <t>Comentarios</t>
  </si>
  <si>
    <t>Costos indirectos (4%)</t>
  </si>
  <si>
    <t>Detalle de actividades según planificacion programatica</t>
  </si>
  <si>
    <t>Agregar los cuadros y lineas  necesarias para estimar todos los costos por actividad según el plan de programas</t>
  </si>
  <si>
    <t>Los salarios si deben venir detallando el nombre del puesto, el costo total enlazado con la hoja de sueldos y la cantidad de tiempo a cubrir</t>
  </si>
  <si>
    <t xml:space="preserve">Gastos de transporte </t>
  </si>
  <si>
    <t xml:space="preserve">Bus </t>
  </si>
  <si>
    <t xml:space="preserve">Hotel </t>
  </si>
  <si>
    <t xml:space="preserve">Viaticos </t>
  </si>
  <si>
    <t>el transporte debe venir con el costo mensual, enlazada con la hoja de detalle de costos</t>
  </si>
  <si>
    <t>Agregar la consolidacion de costos por actividad</t>
  </si>
  <si>
    <t>Instrucciones</t>
  </si>
  <si>
    <t>El costo indirecto es para gastos administrativos de la organización no se detallan es un 4% del total de costos directos</t>
  </si>
  <si>
    <t xml:space="preserve">TOTAL  BUDGET </t>
  </si>
  <si>
    <t>El presupeusto debe venir en MXN. Máximo 450.000,00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</si>
</sst>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54">
    <xf numFmtId="0" fontId="0" fillId="0" borderId="0" xfId="0"/>
    <xf numFmtId="0" fontId="4" fillId="2" borderId="1" xfId="2" applyAlignment="1">
      <alignment horizontal="center" vertical="center"/>
    </xf>
    <xf numFmtId="4" fontId="0" fillId="2" borderId="1" xfId="2" applyNumberFormat="1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4" fontId="4" fillId="2" borderId="1" xfId="2" applyNumberForma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9" fontId="2" fillId="3" borderId="2" xfId="0" applyNumberFormat="1" applyFont="1" applyFill="1" applyBorder="1"/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wrapText="1"/>
    </xf>
    <xf numFmtId="0" fontId="1" fillId="3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0" applyNumberFormat="1" applyFill="1" applyAlignment="1">
      <alignment horizontal="center"/>
    </xf>
    <xf numFmtId="164" fontId="0" fillId="4" borderId="0" xfId="4" applyFont="1" applyFill="1" applyAlignment="1">
      <alignment horizontal="center"/>
    </xf>
    <xf numFmtId="0" fontId="0" fillId="5" borderId="0" xfId="0" applyFill="1" applyAlignment="1">
      <alignment horizontal="center"/>
    </xf>
    <xf numFmtId="164" fontId="0" fillId="4" borderId="0" xfId="4" applyFont="1" applyFill="1"/>
    <xf numFmtId="49" fontId="0" fillId="4" borderId="0" xfId="4" applyNumberFormat="1" applyFont="1" applyFill="1" applyAlignment="1">
      <alignment horizontal="center"/>
    </xf>
    <xf numFmtId="164" fontId="0" fillId="5" borderId="0" xfId="4" applyFont="1" applyFill="1" applyAlignment="1">
      <alignment horizontal="center"/>
    </xf>
    <xf numFmtId="49" fontId="0" fillId="5" borderId="0" xfId="4" applyNumberFormat="1" applyFont="1" applyFill="1" applyAlignment="1">
      <alignment horizontal="center"/>
    </xf>
    <xf numFmtId="164" fontId="0" fillId="5" borderId="0" xfId="4" applyFont="1" applyFill="1"/>
    <xf numFmtId="0" fontId="6" fillId="0" borderId="0" xfId="0" applyFont="1" applyAlignment="1">
      <alignment horizontal="center"/>
    </xf>
    <xf numFmtId="164" fontId="6" fillId="0" borderId="0" xfId="4" applyFont="1"/>
    <xf numFmtId="0" fontId="0" fillId="6" borderId="0" xfId="0" applyFill="1" applyAlignment="1">
      <alignment horizontal="center"/>
    </xf>
    <xf numFmtId="164" fontId="0" fillId="6" borderId="0" xfId="4" applyFont="1" applyFill="1"/>
    <xf numFmtId="164" fontId="0" fillId="7" borderId="0" xfId="4" applyFont="1" applyFill="1" applyAlignment="1">
      <alignment horizontal="center"/>
    </xf>
    <xf numFmtId="49" fontId="0" fillId="7" borderId="0" xfId="4" applyNumberFormat="1" applyFont="1" applyFill="1" applyAlignment="1">
      <alignment horizontal="center"/>
    </xf>
    <xf numFmtId="0" fontId="0" fillId="7" borderId="0" xfId="0" applyFill="1"/>
    <xf numFmtId="3" fontId="0" fillId="0" borderId="0" xfId="0" applyNumberFormat="1"/>
    <xf numFmtId="0" fontId="0" fillId="0" borderId="2" xfId="0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0" fillId="8" borderId="0" xfId="0" applyFill="1"/>
    <xf numFmtId="164" fontId="0" fillId="0" borderId="2" xfId="4" applyFont="1" applyBorder="1"/>
    <xf numFmtId="164" fontId="0" fillId="0" borderId="2" xfId="4" applyFont="1" applyBorder="1" applyAlignment="1">
      <alignment wrapText="1"/>
    </xf>
    <xf numFmtId="164" fontId="6" fillId="0" borderId="2" xfId="4" applyFont="1" applyBorder="1"/>
    <xf numFmtId="164" fontId="6" fillId="0" borderId="2" xfId="4" applyFont="1" applyBorder="1" applyAlignment="1">
      <alignment wrapText="1"/>
    </xf>
    <xf numFmtId="164" fontId="6" fillId="0" borderId="5" xfId="0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2" fillId="0" borderId="0" xfId="0" applyFont="1" applyAlignment="1">
      <alignment horizontal="left"/>
    </xf>
  </cellXfs>
  <cellStyles count="5">
    <cellStyle name="Celda de comprobación" xfId="2" builtinId="23"/>
    <cellStyle name="Moneda" xfId="4" builtinId="4"/>
    <cellStyle name="Normal" xfId="0" builtinId="0"/>
    <cellStyle name="Normal 2" xfId="3" xr:uid="{6AECF7DF-5BB1-3541-AD03-D14EB1C0FB1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nilla16/Library/Containers/com.microsoft.Excel/Data/Documents/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C INT v.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9C0F-3B35-9D4A-983C-447F883D72F0}">
  <dimension ref="A1:Q29"/>
  <sheetViews>
    <sheetView tabSelected="1" topLeftCell="A10" zoomScale="70" zoomScaleNormal="70" workbookViewId="0">
      <selection activeCell="G22" sqref="G22"/>
    </sheetView>
  </sheetViews>
  <sheetFormatPr baseColWidth="10" defaultColWidth="8.85546875" defaultRowHeight="15" x14ac:dyDescent="0.25"/>
  <cols>
    <col min="2" max="2" width="21.7109375" customWidth="1"/>
    <col min="5" max="5" width="10.28515625" customWidth="1"/>
    <col min="7" max="7" width="51.42578125" customWidth="1"/>
    <col min="8" max="9" width="14.42578125" customWidth="1"/>
    <col min="10" max="10" width="10.42578125" customWidth="1"/>
    <col min="12" max="13" width="18.42578125" customWidth="1"/>
    <col min="14" max="14" width="59.42578125" style="14" customWidth="1"/>
  </cols>
  <sheetData>
    <row r="1" spans="1:14" ht="16.5" thickTop="1" thickBot="1" x14ac:dyDescent="0.3">
      <c r="A1" s="1" t="s">
        <v>0</v>
      </c>
      <c r="B1" s="2">
        <f>SUMIF($A$5:$A$16,$A1,$M$5:$M$16)</f>
        <v>0</v>
      </c>
      <c r="C1" s="3" t="e">
        <f>B1/B3</f>
        <v>#DIV/0!</v>
      </c>
    </row>
    <row r="2" spans="1:14" ht="16.5" thickTop="1" thickBot="1" x14ac:dyDescent="0.3">
      <c r="A2" s="1" t="s">
        <v>1</v>
      </c>
      <c r="B2" s="2">
        <f>SUMIF($A$5:$A$16,$A2,$M$5:$M$16)</f>
        <v>0</v>
      </c>
      <c r="C2" s="3" t="e">
        <f>B2/B3</f>
        <v>#DIV/0!</v>
      </c>
    </row>
    <row r="3" spans="1:14" ht="16.5" thickTop="1" thickBot="1" x14ac:dyDescent="0.3">
      <c r="A3" s="1" t="s">
        <v>2</v>
      </c>
      <c r="B3" s="4">
        <f>SUM(B1:B2)</f>
        <v>0</v>
      </c>
      <c r="C3" s="3" t="e">
        <f>SUM(C1:C2)</f>
        <v>#DIV/0!</v>
      </c>
    </row>
    <row r="4" spans="1:14" ht="15.75" thickTop="1" x14ac:dyDescent="0.25"/>
    <row r="5" spans="1:14" ht="43.5" customHeight="1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11</v>
      </c>
      <c r="L5" s="5" t="s">
        <v>42</v>
      </c>
      <c r="M5" s="5" t="s">
        <v>43</v>
      </c>
      <c r="N5" s="5" t="s">
        <v>44</v>
      </c>
    </row>
    <row r="6" spans="1:14" ht="34.5" customHeight="1" x14ac:dyDescent="0.25">
      <c r="A6" s="8" t="s">
        <v>0</v>
      </c>
      <c r="B6" s="8"/>
      <c r="C6" s="8"/>
      <c r="D6" s="8"/>
      <c r="E6" s="8"/>
      <c r="F6" s="9"/>
      <c r="G6" s="10"/>
      <c r="H6" s="8"/>
      <c r="I6" s="8"/>
      <c r="J6" s="11"/>
      <c r="K6" s="8"/>
      <c r="L6" s="12"/>
      <c r="M6" s="12">
        <f t="shared" ref="M6:M10" si="0">+H6*J6*L6</f>
        <v>0</v>
      </c>
      <c r="N6" s="10"/>
    </row>
    <row r="7" spans="1:14" ht="34.5" customHeight="1" x14ac:dyDescent="0.25">
      <c r="A7" s="8" t="s">
        <v>0</v>
      </c>
      <c r="B7" s="8"/>
      <c r="C7" s="8"/>
      <c r="D7" s="8"/>
      <c r="E7" s="8"/>
      <c r="F7" s="9"/>
      <c r="G7" s="10"/>
      <c r="H7" s="8"/>
      <c r="I7" s="8"/>
      <c r="J7" s="11"/>
      <c r="K7" s="8"/>
      <c r="L7" s="12"/>
      <c r="M7" s="12">
        <f t="shared" si="0"/>
        <v>0</v>
      </c>
      <c r="N7" s="10"/>
    </row>
    <row r="8" spans="1:14" ht="34.5" customHeight="1" x14ac:dyDescent="0.25">
      <c r="A8" s="8" t="s">
        <v>0</v>
      </c>
      <c r="B8" s="8"/>
      <c r="C8" s="8"/>
      <c r="D8" s="8"/>
      <c r="E8" s="8"/>
      <c r="F8" s="9"/>
      <c r="G8" s="10"/>
      <c r="H8" s="8"/>
      <c r="I8" s="8"/>
      <c r="J8" s="11"/>
      <c r="K8" s="8"/>
      <c r="L8" s="12"/>
      <c r="M8" s="12">
        <f t="shared" si="0"/>
        <v>0</v>
      </c>
      <c r="N8" s="10"/>
    </row>
    <row r="9" spans="1:14" ht="34.5" customHeight="1" x14ac:dyDescent="0.25">
      <c r="A9" s="8" t="s">
        <v>0</v>
      </c>
      <c r="B9" s="8"/>
      <c r="C9" s="8"/>
      <c r="D9" s="8"/>
      <c r="E9" s="8"/>
      <c r="F9" s="9"/>
      <c r="G9" s="10"/>
      <c r="H9" s="8"/>
      <c r="I9" s="8"/>
      <c r="J9" s="11"/>
      <c r="K9" s="8"/>
      <c r="L9" s="12"/>
      <c r="M9" s="12">
        <f t="shared" si="0"/>
        <v>0</v>
      </c>
      <c r="N9" s="10"/>
    </row>
    <row r="10" spans="1:14" ht="34.5" customHeight="1" x14ac:dyDescent="0.25">
      <c r="A10" s="8" t="s">
        <v>0</v>
      </c>
      <c r="B10" s="8"/>
      <c r="C10" s="8"/>
      <c r="D10" s="8"/>
      <c r="E10" s="8"/>
      <c r="F10" s="9"/>
      <c r="G10" s="10"/>
      <c r="H10" s="8"/>
      <c r="I10" s="8"/>
      <c r="J10" s="11"/>
      <c r="K10" s="8"/>
      <c r="L10" s="12"/>
      <c r="M10" s="12">
        <f t="shared" si="0"/>
        <v>0</v>
      </c>
      <c r="N10" s="10"/>
    </row>
    <row r="11" spans="1:14" ht="15.75" x14ac:dyDescent="0.25">
      <c r="A11" s="8" t="s">
        <v>1</v>
      </c>
      <c r="B11" s="8"/>
      <c r="C11" s="8"/>
      <c r="D11" s="8"/>
      <c r="E11" s="8"/>
      <c r="F11" s="8"/>
      <c r="G11" s="10"/>
      <c r="H11" s="8"/>
      <c r="I11" s="8"/>
      <c r="J11" s="11"/>
      <c r="K11" s="8"/>
      <c r="L11" s="12"/>
      <c r="M11" s="12">
        <f>+H11*J11*L11</f>
        <v>0</v>
      </c>
      <c r="N11" s="10"/>
    </row>
    <row r="12" spans="1:14" ht="34.5" customHeight="1" x14ac:dyDescent="0.25">
      <c r="A12" s="8" t="s">
        <v>1</v>
      </c>
      <c r="B12" s="8"/>
      <c r="C12" s="8"/>
      <c r="D12" s="8"/>
      <c r="E12" s="8"/>
      <c r="F12" s="8"/>
      <c r="G12" s="10"/>
      <c r="H12" s="8"/>
      <c r="I12" s="8"/>
      <c r="J12" s="11"/>
      <c r="K12" s="8"/>
      <c r="L12" s="12"/>
      <c r="M12" s="12">
        <f t="shared" ref="M12" si="1">+H12*J12*L12</f>
        <v>0</v>
      </c>
      <c r="N12" s="10"/>
    </row>
    <row r="13" spans="1:14" ht="15.75" x14ac:dyDescent="0.25">
      <c r="A13" s="8" t="s">
        <v>1</v>
      </c>
      <c r="B13" s="8"/>
      <c r="C13" s="8"/>
      <c r="D13" s="8"/>
      <c r="E13" s="8"/>
      <c r="F13" s="8"/>
      <c r="G13" s="10"/>
      <c r="H13" s="8"/>
      <c r="I13" s="8"/>
      <c r="J13" s="11"/>
      <c r="K13" s="8"/>
      <c r="L13" s="12"/>
      <c r="M13" s="12">
        <f t="shared" ref="M13" si="2">+H13*J13*L13</f>
        <v>0</v>
      </c>
      <c r="N13" s="10"/>
    </row>
    <row r="14" spans="1:14" ht="15.75" x14ac:dyDescent="0.25">
      <c r="A14" s="8" t="s">
        <v>1</v>
      </c>
      <c r="B14" s="8"/>
      <c r="C14" s="8"/>
      <c r="D14" s="8"/>
      <c r="E14" s="8"/>
      <c r="F14" s="8"/>
      <c r="G14" s="10"/>
      <c r="H14" s="8"/>
      <c r="I14" s="8"/>
      <c r="J14" s="11"/>
      <c r="K14" s="8"/>
      <c r="L14" s="12"/>
      <c r="M14" s="12">
        <f>+H14*J14*L14</f>
        <v>0</v>
      </c>
      <c r="N14" s="10"/>
    </row>
    <row r="15" spans="1:14" ht="15.75" x14ac:dyDescent="0.25">
      <c r="A15" s="8" t="s">
        <v>1</v>
      </c>
      <c r="B15" s="8"/>
      <c r="C15" s="8"/>
      <c r="D15" s="8"/>
      <c r="E15" s="8"/>
      <c r="F15" s="8"/>
      <c r="G15" s="10"/>
      <c r="H15" s="8"/>
      <c r="I15" s="8"/>
      <c r="J15" s="11"/>
      <c r="K15" s="8"/>
      <c r="L15" s="12"/>
      <c r="M15" s="12">
        <f>+H15*J15*L15</f>
        <v>0</v>
      </c>
      <c r="N15" s="10"/>
    </row>
    <row r="16" spans="1:14" s="13" customFormat="1" ht="72.75" customHeight="1" x14ac:dyDescent="0.25">
      <c r="A16" s="8" t="s">
        <v>1</v>
      </c>
      <c r="B16" s="8"/>
      <c r="C16" s="8"/>
      <c r="D16" s="8"/>
      <c r="E16" s="8"/>
      <c r="F16" s="9"/>
      <c r="G16" s="10"/>
      <c r="H16" s="8"/>
      <c r="I16" s="8"/>
      <c r="J16" s="11"/>
      <c r="K16" s="8"/>
      <c r="L16" s="12"/>
      <c r="M16" s="12">
        <f>+H16*J16*L16</f>
        <v>0</v>
      </c>
      <c r="N16" s="10"/>
    </row>
    <row r="17" spans="1:17" ht="32.1" customHeight="1" x14ac:dyDescent="0.25">
      <c r="A17" s="46" t="s">
        <v>13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6">
        <f>SUM(M6:M16)</f>
        <v>0</v>
      </c>
      <c r="N17" s="15"/>
    </row>
    <row r="18" spans="1:17" ht="15.75" x14ac:dyDescent="0.25">
      <c r="A18" s="46" t="s">
        <v>45</v>
      </c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7">
        <v>0.04</v>
      </c>
      <c r="M18" s="6">
        <f>M17*L18</f>
        <v>0</v>
      </c>
      <c r="N18" s="15"/>
    </row>
    <row r="19" spans="1:17" ht="15.75" x14ac:dyDescent="0.25">
      <c r="A19" s="46" t="s">
        <v>57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6">
        <f>M17+M18</f>
        <v>0</v>
      </c>
      <c r="N19" s="15"/>
    </row>
    <row r="21" spans="1:17" x14ac:dyDescent="0.25">
      <c r="Q21" s="33"/>
    </row>
    <row r="22" spans="1:17" x14ac:dyDescent="0.25">
      <c r="Q22" s="33"/>
    </row>
    <row r="23" spans="1:17" x14ac:dyDescent="0.25">
      <c r="B23" s="44" t="s">
        <v>55</v>
      </c>
      <c r="Q23" s="33"/>
    </row>
    <row r="24" spans="1:17" x14ac:dyDescent="0.25">
      <c r="B24" s="43" t="s">
        <v>54</v>
      </c>
      <c r="Q24" s="33"/>
    </row>
    <row r="25" spans="1:17" x14ac:dyDescent="0.25">
      <c r="B25" s="43" t="s">
        <v>48</v>
      </c>
    </row>
    <row r="26" spans="1:17" x14ac:dyDescent="0.25">
      <c r="B26" s="43" t="s">
        <v>53</v>
      </c>
    </row>
    <row r="27" spans="1:17" x14ac:dyDescent="0.25">
      <c r="B27" s="43" t="s">
        <v>58</v>
      </c>
    </row>
    <row r="28" spans="1:17" x14ac:dyDescent="0.25">
      <c r="B28" s="43" t="s">
        <v>56</v>
      </c>
    </row>
    <row r="29" spans="1:17" x14ac:dyDescent="0.25">
      <c r="B29" s="43"/>
    </row>
  </sheetData>
  <mergeCells count="3">
    <mergeCell ref="A17:L17"/>
    <mergeCell ref="A18:K18"/>
    <mergeCell ref="A19:L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3136-B5F4-0D46-983D-9438A5D355BF}">
  <dimension ref="A1:J48"/>
  <sheetViews>
    <sheetView topLeftCell="A10" workbookViewId="0">
      <selection activeCell="J18" sqref="J18"/>
    </sheetView>
  </sheetViews>
  <sheetFormatPr baseColWidth="10" defaultRowHeight="15" x14ac:dyDescent="0.25"/>
  <cols>
    <col min="1" max="1" width="33.140625" bestFit="1" customWidth="1"/>
    <col min="2" max="2" width="7.85546875" bestFit="1" customWidth="1"/>
    <col min="3" max="3" width="17.7109375" bestFit="1" customWidth="1"/>
    <col min="4" max="4" width="14.42578125" bestFit="1" customWidth="1"/>
    <col min="5" max="5" width="13.140625" bestFit="1" customWidth="1"/>
    <col min="6" max="6" width="13.85546875" bestFit="1" customWidth="1"/>
    <col min="7" max="7" width="18.7109375" bestFit="1" customWidth="1"/>
    <col min="8" max="8" width="10.42578125" bestFit="1" customWidth="1"/>
    <col min="10" max="10" width="89.28515625" customWidth="1"/>
  </cols>
  <sheetData>
    <row r="1" spans="1:8" ht="51.95" customHeight="1" x14ac:dyDescent="0.3">
      <c r="A1" s="49" t="s">
        <v>40</v>
      </c>
      <c r="B1" s="49"/>
      <c r="C1" s="49"/>
      <c r="D1" s="49"/>
      <c r="E1" s="49"/>
      <c r="F1" s="49"/>
      <c r="G1" s="49"/>
      <c r="H1" s="49"/>
    </row>
    <row r="2" spans="1:8" ht="45" customHeight="1" x14ac:dyDescent="0.25">
      <c r="A2" s="35" t="s">
        <v>34</v>
      </c>
      <c r="B2" s="35" t="s">
        <v>28</v>
      </c>
      <c r="C2" s="35" t="s">
        <v>29</v>
      </c>
      <c r="D2" s="35" t="s">
        <v>30</v>
      </c>
      <c r="E2" s="36" t="s">
        <v>31</v>
      </c>
      <c r="F2" s="35" t="s">
        <v>32</v>
      </c>
      <c r="G2" s="35" t="s">
        <v>33</v>
      </c>
      <c r="H2" s="36"/>
    </row>
    <row r="3" spans="1:8" x14ac:dyDescent="0.25">
      <c r="A3" s="34"/>
      <c r="B3" s="34"/>
      <c r="C3" s="34"/>
      <c r="D3" s="34"/>
      <c r="E3" s="34"/>
      <c r="F3" s="38"/>
      <c r="G3" s="38">
        <f>B3*D3*F3</f>
        <v>0</v>
      </c>
      <c r="H3" s="39"/>
    </row>
    <row r="4" spans="1:8" x14ac:dyDescent="0.25">
      <c r="A4" s="34"/>
      <c r="B4" s="34"/>
      <c r="C4" s="34"/>
      <c r="D4" s="34"/>
      <c r="E4" s="34"/>
      <c r="F4" s="38"/>
      <c r="G4" s="38">
        <f t="shared" ref="G4:G13" si="0">B4*D4*F4</f>
        <v>0</v>
      </c>
      <c r="H4" s="39"/>
    </row>
    <row r="5" spans="1:8" x14ac:dyDescent="0.25">
      <c r="A5" s="34"/>
      <c r="B5" s="34"/>
      <c r="C5" s="34"/>
      <c r="D5" s="34"/>
      <c r="E5" s="34"/>
      <c r="F5" s="38"/>
      <c r="G5" s="38">
        <f t="shared" si="0"/>
        <v>0</v>
      </c>
      <c r="H5" s="39"/>
    </row>
    <row r="6" spans="1:8" x14ac:dyDescent="0.25">
      <c r="A6" s="34"/>
      <c r="B6" s="34"/>
      <c r="C6" s="34"/>
      <c r="D6" s="34"/>
      <c r="E6" s="34"/>
      <c r="F6" s="38"/>
      <c r="G6" s="38">
        <f t="shared" si="0"/>
        <v>0</v>
      </c>
      <c r="H6" s="39"/>
    </row>
    <row r="7" spans="1:8" x14ac:dyDescent="0.25">
      <c r="A7" s="34"/>
      <c r="B7" s="34"/>
      <c r="C7" s="34"/>
      <c r="D7" s="34"/>
      <c r="E7" s="34"/>
      <c r="F7" s="38"/>
      <c r="G7" s="38">
        <f t="shared" si="0"/>
        <v>0</v>
      </c>
      <c r="H7" s="39"/>
    </row>
    <row r="8" spans="1:8" x14ac:dyDescent="0.25">
      <c r="A8" s="34"/>
      <c r="B8" s="34"/>
      <c r="C8" s="34"/>
      <c r="D8" s="34"/>
      <c r="E8" s="34"/>
      <c r="F8" s="38"/>
      <c r="G8" s="38">
        <f t="shared" si="0"/>
        <v>0</v>
      </c>
      <c r="H8" s="39"/>
    </row>
    <row r="9" spans="1:8" x14ac:dyDescent="0.25">
      <c r="A9" s="34"/>
      <c r="B9" s="34"/>
      <c r="C9" s="34"/>
      <c r="D9" s="34"/>
      <c r="E9" s="34"/>
      <c r="F9" s="38"/>
      <c r="G9" s="38">
        <f t="shared" si="0"/>
        <v>0</v>
      </c>
      <c r="H9" s="39"/>
    </row>
    <row r="10" spans="1:8" x14ac:dyDescent="0.25">
      <c r="A10" s="34"/>
      <c r="B10" s="34"/>
      <c r="C10" s="34"/>
      <c r="D10" s="34"/>
      <c r="E10" s="34"/>
      <c r="F10" s="38"/>
      <c r="G10" s="38">
        <f t="shared" si="0"/>
        <v>0</v>
      </c>
      <c r="H10" s="39"/>
    </row>
    <row r="11" spans="1:8" x14ac:dyDescent="0.25">
      <c r="A11" s="34"/>
      <c r="B11" s="34"/>
      <c r="C11" s="34"/>
      <c r="D11" s="34"/>
      <c r="E11" s="34"/>
      <c r="F11" s="38"/>
      <c r="G11" s="38">
        <f t="shared" si="0"/>
        <v>0</v>
      </c>
      <c r="H11" s="39"/>
    </row>
    <row r="12" spans="1:8" x14ac:dyDescent="0.25">
      <c r="A12" s="34"/>
      <c r="B12" s="34"/>
      <c r="C12" s="34"/>
      <c r="D12" s="34"/>
      <c r="E12" s="34"/>
      <c r="F12" s="38"/>
      <c r="G12" s="38">
        <f t="shared" si="0"/>
        <v>0</v>
      </c>
      <c r="H12" s="39"/>
    </row>
    <row r="13" spans="1:8" x14ac:dyDescent="0.25">
      <c r="A13" s="34"/>
      <c r="B13" s="34"/>
      <c r="C13" s="34"/>
      <c r="D13" s="34"/>
      <c r="E13" s="34"/>
      <c r="F13" s="38"/>
      <c r="G13" s="38">
        <f t="shared" si="0"/>
        <v>0</v>
      </c>
      <c r="H13" s="39"/>
    </row>
    <row r="14" spans="1:8" x14ac:dyDescent="0.25">
      <c r="A14" s="50" t="s">
        <v>2</v>
      </c>
      <c r="B14" s="51"/>
      <c r="C14" s="51"/>
      <c r="D14" s="51"/>
      <c r="E14" s="51"/>
      <c r="F14" s="52"/>
      <c r="G14" s="40">
        <f>SUM(G3:G13)</f>
        <v>0</v>
      </c>
      <c r="H14" s="41"/>
    </row>
    <row r="16" spans="1:8" x14ac:dyDescent="0.25">
      <c r="A16" s="49" t="s">
        <v>46</v>
      </c>
      <c r="B16" s="49"/>
      <c r="C16" s="49"/>
      <c r="D16" s="49"/>
      <c r="E16" s="49"/>
      <c r="F16" s="49"/>
      <c r="G16" s="49"/>
      <c r="H16" s="49"/>
    </row>
    <row r="17" spans="1:10" x14ac:dyDescent="0.25">
      <c r="A17" s="49"/>
      <c r="B17" s="49"/>
      <c r="C17" s="49"/>
      <c r="D17" s="49"/>
      <c r="E17" s="49"/>
      <c r="F17" s="49"/>
      <c r="G17" s="49"/>
      <c r="H17" s="49"/>
    </row>
    <row r="18" spans="1:10" ht="46.5" x14ac:dyDescent="0.35">
      <c r="A18" s="35" t="s">
        <v>34</v>
      </c>
      <c r="B18" s="35" t="s">
        <v>28</v>
      </c>
      <c r="C18" s="35" t="s">
        <v>29</v>
      </c>
      <c r="D18" s="35" t="s">
        <v>30</v>
      </c>
      <c r="E18" s="36" t="s">
        <v>31</v>
      </c>
      <c r="F18" s="35" t="s">
        <v>32</v>
      </c>
      <c r="G18" s="35" t="s">
        <v>33</v>
      </c>
      <c r="H18" s="36"/>
      <c r="J18" s="45" t="s">
        <v>47</v>
      </c>
    </row>
    <row r="19" spans="1:10" x14ac:dyDescent="0.25">
      <c r="A19" s="34" t="s">
        <v>35</v>
      </c>
      <c r="B19" s="34"/>
      <c r="C19" s="34"/>
      <c r="D19" s="34"/>
      <c r="E19" s="34"/>
      <c r="F19" s="38"/>
      <c r="G19" s="38">
        <f>B19*D19*F19</f>
        <v>0</v>
      </c>
      <c r="H19" s="39"/>
    </row>
    <row r="20" spans="1:10" x14ac:dyDescent="0.25">
      <c r="A20" s="34" t="s">
        <v>39</v>
      </c>
      <c r="B20" s="34"/>
      <c r="C20" s="34"/>
      <c r="D20" s="34"/>
      <c r="E20" s="34"/>
      <c r="F20" s="38"/>
      <c r="G20" s="38">
        <f>B20*D20*F20</f>
        <v>0</v>
      </c>
      <c r="H20" s="39"/>
    </row>
    <row r="21" spans="1:10" x14ac:dyDescent="0.25">
      <c r="A21" s="34" t="s">
        <v>36</v>
      </c>
      <c r="B21" s="34"/>
      <c r="C21" s="34"/>
      <c r="D21" s="34"/>
      <c r="E21" s="34"/>
      <c r="F21" s="38"/>
      <c r="G21" s="38">
        <f>B21*D21*F21</f>
        <v>0</v>
      </c>
      <c r="H21" s="39"/>
    </row>
    <row r="22" spans="1:10" x14ac:dyDescent="0.25">
      <c r="A22" s="50" t="s">
        <v>2</v>
      </c>
      <c r="B22" s="51"/>
      <c r="C22" s="51"/>
      <c r="D22" s="51"/>
      <c r="E22" s="51"/>
      <c r="F22" s="42">
        <f>SUM(F19:F21)</f>
        <v>0</v>
      </c>
      <c r="G22" s="40">
        <f>SUM(G19:G21)</f>
        <v>0</v>
      </c>
      <c r="H22" s="40"/>
    </row>
    <row r="24" spans="1:10" ht="15.75" x14ac:dyDescent="0.25">
      <c r="A24" s="53" t="s">
        <v>37</v>
      </c>
      <c r="B24" s="53"/>
      <c r="C24" s="37">
        <f>B19*D19</f>
        <v>0</v>
      </c>
    </row>
    <row r="25" spans="1:10" ht="15.75" x14ac:dyDescent="0.25">
      <c r="A25" s="53" t="s">
        <v>38</v>
      </c>
      <c r="B25" s="53"/>
      <c r="C25" s="37">
        <v>15</v>
      </c>
    </row>
    <row r="27" spans="1:10" x14ac:dyDescent="0.25">
      <c r="A27" s="49" t="s">
        <v>41</v>
      </c>
      <c r="B27" s="49"/>
      <c r="C27" s="49"/>
      <c r="D27" s="49"/>
      <c r="E27" s="49"/>
      <c r="F27" s="49"/>
      <c r="G27" s="49"/>
      <c r="H27" s="49"/>
    </row>
    <row r="28" spans="1:10" x14ac:dyDescent="0.25">
      <c r="A28" s="49"/>
      <c r="B28" s="49"/>
      <c r="C28" s="49"/>
      <c r="D28" s="49"/>
      <c r="E28" s="49"/>
      <c r="F28" s="49"/>
      <c r="G28" s="49"/>
      <c r="H28" s="49"/>
    </row>
    <row r="29" spans="1:10" ht="45" x14ac:dyDescent="0.25">
      <c r="A29" s="35" t="s">
        <v>34</v>
      </c>
      <c r="B29" s="35" t="s">
        <v>28</v>
      </c>
      <c r="C29" s="35" t="s">
        <v>29</v>
      </c>
      <c r="D29" s="35" t="s">
        <v>30</v>
      </c>
      <c r="E29" s="36" t="s">
        <v>31</v>
      </c>
      <c r="F29" s="35" t="s">
        <v>32</v>
      </c>
      <c r="G29" s="35" t="s">
        <v>33</v>
      </c>
      <c r="H29" s="36"/>
    </row>
    <row r="30" spans="1:10" x14ac:dyDescent="0.25">
      <c r="A30" s="34"/>
      <c r="B30" s="34"/>
      <c r="C30" s="34"/>
      <c r="D30" s="34"/>
      <c r="E30" s="34"/>
      <c r="F30" s="38"/>
      <c r="G30" s="38">
        <f>B30*D30*F30</f>
        <v>0</v>
      </c>
      <c r="H30" s="39"/>
    </row>
    <row r="31" spans="1:10" x14ac:dyDescent="0.25">
      <c r="A31" s="34"/>
      <c r="B31" s="34"/>
      <c r="C31" s="34"/>
      <c r="D31" s="34"/>
      <c r="E31" s="34"/>
      <c r="F31" s="38"/>
      <c r="G31" s="38">
        <f>B31*D31*F31</f>
        <v>0</v>
      </c>
      <c r="H31" s="39"/>
    </row>
    <row r="32" spans="1:10" x14ac:dyDescent="0.25">
      <c r="A32" s="34"/>
      <c r="B32" s="34"/>
      <c r="C32" s="34"/>
      <c r="D32" s="34"/>
      <c r="E32" s="34"/>
      <c r="F32" s="38"/>
      <c r="G32" s="38">
        <f t="shared" ref="G32:G33" si="1">B32*D32*F32</f>
        <v>0</v>
      </c>
      <c r="H32" s="39"/>
    </row>
    <row r="33" spans="1:8" x14ac:dyDescent="0.25">
      <c r="A33" s="34"/>
      <c r="B33" s="34"/>
      <c r="C33" s="34"/>
      <c r="D33" s="34"/>
      <c r="E33" s="34"/>
      <c r="F33" s="38"/>
      <c r="G33" s="38">
        <f t="shared" si="1"/>
        <v>0</v>
      </c>
      <c r="H33" s="39"/>
    </row>
    <row r="34" spans="1:8" x14ac:dyDescent="0.25">
      <c r="A34" s="50" t="s">
        <v>2</v>
      </c>
      <c r="B34" s="51"/>
      <c r="C34" s="51"/>
      <c r="D34" s="51"/>
      <c r="E34" s="52"/>
      <c r="F34" s="40">
        <f>SUM(F30:F33)</f>
        <v>0</v>
      </c>
      <c r="G34" s="40">
        <f>SUM(G30:G33)</f>
        <v>0</v>
      </c>
      <c r="H34" s="40"/>
    </row>
    <row r="36" spans="1:8" ht="15.75" x14ac:dyDescent="0.25">
      <c r="A36" s="53" t="s">
        <v>37</v>
      </c>
      <c r="B36" s="53"/>
      <c r="C36" s="37">
        <f>B30*D30</f>
        <v>0</v>
      </c>
    </row>
    <row r="37" spans="1:8" ht="15.75" x14ac:dyDescent="0.25">
      <c r="A37" s="53" t="s">
        <v>38</v>
      </c>
      <c r="B37" s="53"/>
      <c r="C37" s="37"/>
    </row>
    <row r="41" spans="1:8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x14ac:dyDescent="0.25">
      <c r="A42" s="49"/>
      <c r="B42" s="49"/>
      <c r="C42" s="49"/>
      <c r="D42" s="49"/>
      <c r="E42" s="49"/>
      <c r="F42" s="49"/>
      <c r="G42" s="49"/>
      <c r="H42" s="49"/>
    </row>
    <row r="43" spans="1:8" ht="45" x14ac:dyDescent="0.25">
      <c r="A43" s="35" t="s">
        <v>34</v>
      </c>
      <c r="B43" s="35" t="s">
        <v>28</v>
      </c>
      <c r="C43" s="35" t="s">
        <v>29</v>
      </c>
      <c r="D43" s="35" t="s">
        <v>30</v>
      </c>
      <c r="E43" s="36" t="s">
        <v>31</v>
      </c>
      <c r="F43" s="35" t="s">
        <v>32</v>
      </c>
      <c r="G43" s="35" t="s">
        <v>33</v>
      </c>
      <c r="H43" s="36"/>
    </row>
    <row r="44" spans="1:8" x14ac:dyDescent="0.25">
      <c r="A44" s="34" t="s">
        <v>50</v>
      </c>
      <c r="B44" s="34"/>
      <c r="C44" s="34"/>
      <c r="D44" s="34"/>
      <c r="E44" s="34"/>
      <c r="F44" s="38"/>
      <c r="G44" s="38">
        <f>B44*D44*F44</f>
        <v>0</v>
      </c>
      <c r="H44" s="39"/>
    </row>
    <row r="45" spans="1:8" x14ac:dyDescent="0.25">
      <c r="A45" s="34" t="s">
        <v>51</v>
      </c>
      <c r="B45" s="34"/>
      <c r="C45" s="34"/>
      <c r="D45" s="34"/>
      <c r="E45" s="34"/>
      <c r="F45" s="38"/>
      <c r="G45" s="38">
        <f>B45*D45*F45</f>
        <v>0</v>
      </c>
      <c r="H45" s="39"/>
    </row>
    <row r="46" spans="1:8" x14ac:dyDescent="0.25">
      <c r="A46" s="34" t="s">
        <v>52</v>
      </c>
      <c r="B46" s="34"/>
      <c r="C46" s="34"/>
      <c r="D46" s="34"/>
      <c r="E46" s="34"/>
      <c r="F46" s="38"/>
      <c r="G46" s="38">
        <f t="shared" ref="G46:G47" si="2">B46*D46*F46</f>
        <v>0</v>
      </c>
      <c r="H46" s="39"/>
    </row>
    <row r="47" spans="1:8" x14ac:dyDescent="0.25">
      <c r="A47" s="34"/>
      <c r="B47" s="34"/>
      <c r="C47" s="34"/>
      <c r="D47" s="34"/>
      <c r="E47" s="34"/>
      <c r="F47" s="38"/>
      <c r="G47" s="38">
        <f t="shared" si="2"/>
        <v>0</v>
      </c>
      <c r="H47" s="39"/>
    </row>
    <row r="48" spans="1:8" x14ac:dyDescent="0.25">
      <c r="A48" s="50" t="s">
        <v>2</v>
      </c>
      <c r="B48" s="51"/>
      <c r="C48" s="51"/>
      <c r="D48" s="51"/>
      <c r="E48" s="52"/>
      <c r="F48" s="40">
        <f>SUM(F44:F47)</f>
        <v>0</v>
      </c>
      <c r="G48" s="40">
        <f>SUM(G44:G47)</f>
        <v>0</v>
      </c>
      <c r="H48" s="40"/>
    </row>
  </sheetData>
  <mergeCells count="12">
    <mergeCell ref="A25:B25"/>
    <mergeCell ref="A16:H17"/>
    <mergeCell ref="A1:H1"/>
    <mergeCell ref="A24:B24"/>
    <mergeCell ref="A14:F14"/>
    <mergeCell ref="A22:E22"/>
    <mergeCell ref="A41:H42"/>
    <mergeCell ref="A48:E48"/>
    <mergeCell ref="A37:B37"/>
    <mergeCell ref="A34:E34"/>
    <mergeCell ref="A27:H28"/>
    <mergeCell ref="A36:B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3BE5-021E-4BC6-9189-B0F499DBC83C}">
  <dimension ref="A1:P5"/>
  <sheetViews>
    <sheetView workbookViewId="0">
      <selection activeCell="H12" sqref="H12"/>
    </sheetView>
  </sheetViews>
  <sheetFormatPr baseColWidth="10" defaultColWidth="11.42578125" defaultRowHeight="15" x14ac:dyDescent="0.25"/>
  <cols>
    <col min="1" max="1" width="32" style="16" bestFit="1" customWidth="1"/>
    <col min="2" max="2" width="12.42578125" style="16" bestFit="1" customWidth="1"/>
    <col min="3" max="3" width="13.140625" style="16" bestFit="1" customWidth="1"/>
    <col min="4" max="6" width="10.42578125" style="16" bestFit="1" customWidth="1"/>
    <col min="7" max="7" width="17.7109375" style="16" bestFit="1" customWidth="1"/>
    <col min="8" max="8" width="21.85546875" style="16" bestFit="1" customWidth="1"/>
    <col min="9" max="9" width="12.42578125" style="16" bestFit="1" customWidth="1"/>
    <col min="10" max="10" width="15.42578125" style="16" bestFit="1" customWidth="1"/>
    <col min="11" max="11" width="22.28515625" style="16" bestFit="1" customWidth="1"/>
    <col min="12" max="12" width="15.140625" style="16" bestFit="1" customWidth="1"/>
    <col min="13" max="13" width="16.42578125" bestFit="1" customWidth="1"/>
    <col min="14" max="16" width="16.42578125" customWidth="1"/>
    <col min="17" max="17" width="12.42578125" bestFit="1" customWidth="1"/>
  </cols>
  <sheetData>
    <row r="1" spans="1:16" x14ac:dyDescent="0.25">
      <c r="A1" s="17" t="s">
        <v>14</v>
      </c>
      <c r="B1" s="17" t="s">
        <v>15</v>
      </c>
      <c r="C1" s="17" t="s">
        <v>16</v>
      </c>
      <c r="D1" s="17" t="s">
        <v>17</v>
      </c>
      <c r="E1" s="17" t="s">
        <v>18</v>
      </c>
      <c r="F1" s="18">
        <v>0.03</v>
      </c>
      <c r="G1" s="17" t="s">
        <v>19</v>
      </c>
      <c r="H1" s="17" t="s">
        <v>24</v>
      </c>
      <c r="I1" s="20" t="s">
        <v>15</v>
      </c>
      <c r="J1" s="20" t="s">
        <v>25</v>
      </c>
      <c r="K1" s="20" t="s">
        <v>21</v>
      </c>
      <c r="L1" s="17" t="s">
        <v>22</v>
      </c>
      <c r="M1" s="17" t="s">
        <v>26</v>
      </c>
      <c r="N1" s="20" t="s">
        <v>27</v>
      </c>
      <c r="O1" s="28" t="s">
        <v>20</v>
      </c>
      <c r="P1" s="26" t="s">
        <v>2</v>
      </c>
    </row>
    <row r="2" spans="1:16" x14ac:dyDescent="0.25">
      <c r="A2" s="17"/>
      <c r="B2" s="19">
        <v>23950</v>
      </c>
      <c r="C2" s="19">
        <v>2074.5991129499998</v>
      </c>
      <c r="D2" s="19">
        <v>1293.4026724999999</v>
      </c>
      <c r="E2" s="19">
        <v>1255.7307499999999</v>
      </c>
      <c r="F2" s="19">
        <v>718.5</v>
      </c>
      <c r="G2" s="19">
        <v>1350</v>
      </c>
      <c r="H2" s="19">
        <f>+B2+C2+D2+E2+F2+G2</f>
        <v>30642.232535449999</v>
      </c>
      <c r="I2" s="23">
        <v>23356.400000000001</v>
      </c>
      <c r="J2" s="23">
        <f>I2</f>
        <v>23356.400000000001</v>
      </c>
      <c r="K2" s="24">
        <v>3</v>
      </c>
      <c r="L2" s="22" t="s">
        <v>23</v>
      </c>
      <c r="M2" s="21">
        <f>H2*L2</f>
        <v>183853.39521270001</v>
      </c>
      <c r="N2" s="25">
        <f>J2*3</f>
        <v>70069.200000000012</v>
      </c>
      <c r="O2" s="29">
        <v>23949.919999999998</v>
      </c>
      <c r="P2" s="27">
        <f>+M2+N2+O2</f>
        <v>277872.5152127</v>
      </c>
    </row>
    <row r="3" spans="1:16" x14ac:dyDescent="0.25">
      <c r="A3" s="17"/>
      <c r="B3" s="19"/>
      <c r="C3" s="19"/>
      <c r="D3" s="19"/>
      <c r="E3" s="19"/>
      <c r="F3" s="19"/>
      <c r="G3" s="19"/>
      <c r="H3" s="19"/>
      <c r="I3" s="23"/>
      <c r="J3" s="23"/>
      <c r="K3" s="24"/>
      <c r="L3" s="22"/>
      <c r="M3" s="21"/>
      <c r="N3" s="25"/>
      <c r="O3" s="29"/>
      <c r="P3" s="27">
        <f>+M3+N3+O3</f>
        <v>0</v>
      </c>
    </row>
    <row r="4" spans="1:16" x14ac:dyDescent="0.25">
      <c r="A4" s="17"/>
      <c r="B4" s="19"/>
      <c r="C4" s="19"/>
      <c r="D4" s="19"/>
      <c r="E4" s="19"/>
      <c r="F4" s="19"/>
      <c r="G4" s="19"/>
      <c r="H4" s="19"/>
      <c r="I4" s="30"/>
      <c r="J4" s="30"/>
      <c r="K4" s="31"/>
      <c r="L4" s="31"/>
      <c r="M4" s="32"/>
      <c r="N4" s="32"/>
      <c r="O4" s="32"/>
      <c r="P4" s="27">
        <f>+H4</f>
        <v>0</v>
      </c>
    </row>
    <row r="5" spans="1:16" x14ac:dyDescent="0.25">
      <c r="A5" s="17"/>
      <c r="B5" s="19"/>
      <c r="C5" s="19"/>
      <c r="D5" s="19"/>
      <c r="E5" s="19"/>
      <c r="F5" s="19"/>
      <c r="G5" s="19"/>
      <c r="H5" s="19"/>
      <c r="I5" s="23"/>
      <c r="J5" s="23"/>
      <c r="K5" s="24"/>
      <c r="L5" s="22"/>
      <c r="M5" s="21"/>
      <c r="N5" s="25"/>
      <c r="O5" s="29"/>
      <c r="P5" s="27">
        <f>+M5+N5+O5</f>
        <v>0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44BC46743F8844A47FEFA848033D74" ma:contentTypeVersion="19" ma:contentTypeDescription="Crear nuevo documento." ma:contentTypeScope="" ma:versionID="646a0eabc17b2c9ce97547f63d6a6e46">
  <xsd:schema xmlns:xsd="http://www.w3.org/2001/XMLSchema" xmlns:xs="http://www.w3.org/2001/XMLSchema" xmlns:p="http://schemas.microsoft.com/office/2006/metadata/properties" xmlns:ns2="c7f986ad-7b54-499b-b136-1795bc8bc178" xmlns:ns3="9e33f548-00f9-4726-aab9-b277bcb0b390" targetNamespace="http://schemas.microsoft.com/office/2006/metadata/properties" ma:root="true" ma:fieldsID="27cb6c1a50731e802ba05f25cf42fe5d" ns2:_="" ns3:_="">
    <xsd:import namespace="c7f986ad-7b54-499b-b136-1795bc8bc178"/>
    <xsd:import namespace="9e33f548-00f9-4726-aab9-b277bcb0b3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986ad-7b54-499b-b136-1795bc8bc1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5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3f548-00f9-4726-aab9-b277bcb0b3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b89f34-c11f-40bb-a3fa-7ec7459f22ca}" ma:internalName="TaxCatchAll" ma:showField="CatchAllData" ma:web="9e33f548-00f9-4726-aab9-b277bcb0b3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33f548-00f9-4726-aab9-b277bcb0b390" xsi:nil="true"/>
    <lcf76f155ced4ddcb4097134ff3c332f xmlns="c7f986ad-7b54-499b-b136-1795bc8bc178">
      <Terms xmlns="http://schemas.microsoft.com/office/infopath/2007/PartnerControls"/>
    </lcf76f155ced4ddcb4097134ff3c332f>
    <_Flow_SignoffStatus xmlns="c7f986ad-7b54-499b-b136-1795bc8bc178" xsi:nil="true"/>
  </documentManagement>
</p:properties>
</file>

<file path=customXml/itemProps1.xml><?xml version="1.0" encoding="utf-8"?>
<ds:datastoreItem xmlns:ds="http://schemas.openxmlformats.org/officeDocument/2006/customXml" ds:itemID="{721EA517-5AA9-4062-9F54-6A54F63D7F26}"/>
</file>

<file path=customXml/itemProps2.xml><?xml version="1.0" encoding="utf-8"?>
<ds:datastoreItem xmlns:ds="http://schemas.openxmlformats.org/officeDocument/2006/customXml" ds:itemID="{D56ABD1A-3BB3-4F5F-BE48-E9AA880A7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7C20A-C129-46F5-B427-C39996D8A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</vt:lpstr>
      <vt:lpstr>Detalle de costos</vt:lpstr>
      <vt:lpstr>Sueldos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Bonilla</dc:creator>
  <cp:lastModifiedBy>Daniel ROA YUSTI</cp:lastModifiedBy>
  <dcterms:created xsi:type="dcterms:W3CDTF">2024-01-23T22:44:53Z</dcterms:created>
  <dcterms:modified xsi:type="dcterms:W3CDTF">2024-11-02T02:41:32Z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0x010100F544BC46743F8844A47FEFA848033D74</vt:lpwstr>
  </property>
</Properties>
</file>